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860" windowHeight="13660" activeTab="1"/>
  </bookViews>
  <sheets>
    <sheet name="Introduction and Questions" sheetId="1" r:id="rId1"/>
    <sheet name="Historical Financial Statements" sheetId="2" r:id="rId2"/>
    <sheet name="Similars" sheetId="3" r:id="rId3"/>
  </sheets>
  <definedNames>
    <definedName name="_xlnm.Print_Area" localSheetId="1">'Historical Financial Statements'!#REF!</definedName>
  </definedNames>
  <calcPr fullCalcOnLoad="1"/>
</workbook>
</file>

<file path=xl/sharedStrings.xml><?xml version="1.0" encoding="utf-8"?>
<sst xmlns="http://schemas.openxmlformats.org/spreadsheetml/2006/main" count="73" uniqueCount="33">
  <si>
    <t xml:space="preserve"> </t>
  </si>
  <si>
    <t>INCOME STATEMENT</t>
  </si>
  <si>
    <t>Net Sales</t>
  </si>
  <si>
    <t>Cost of goods sold</t>
  </si>
  <si>
    <t xml:space="preserve">    Beginning inventory</t>
  </si>
  <si>
    <t xml:space="preserve">    Purchases</t>
  </si>
  <si>
    <t xml:space="preserve">    Ending inventory</t>
  </si>
  <si>
    <t>Total COGS</t>
  </si>
  <si>
    <t>Gross Profit</t>
  </si>
  <si>
    <t>Operating Expense</t>
  </si>
  <si>
    <t>EBIT</t>
  </si>
  <si>
    <t>Interest expense</t>
  </si>
  <si>
    <t>EBT</t>
  </si>
  <si>
    <t>Provision for income taxes</t>
  </si>
  <si>
    <t>Net income</t>
  </si>
  <si>
    <t>ASSETS</t>
  </si>
  <si>
    <t>Cash</t>
  </si>
  <si>
    <t>Accounts receivable</t>
  </si>
  <si>
    <t>Inventory</t>
  </si>
  <si>
    <t xml:space="preserve">     Total Current Assets</t>
  </si>
  <si>
    <t>Net Property</t>
  </si>
  <si>
    <t>Total Assets</t>
  </si>
  <si>
    <t>Accounts payable</t>
  </si>
  <si>
    <t>Accrued expenses</t>
  </si>
  <si>
    <t>Current portion of LTD</t>
  </si>
  <si>
    <t xml:space="preserve">      Total Current Liabilities</t>
  </si>
  <si>
    <t>Long-term debt</t>
  </si>
  <si>
    <t xml:space="preserve">      Total Liabilities </t>
  </si>
  <si>
    <t>Net Worth</t>
  </si>
  <si>
    <t xml:space="preserve">      Total Net Worth</t>
  </si>
  <si>
    <t>LIABILITIES</t>
  </si>
  <si>
    <t>Total Liabilities &amp; Equity</t>
  </si>
  <si>
    <t>Notes Payable, bank</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</si>
</sst>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quot;#,##0"/>
    <numFmt numFmtId="187" formatCode="&quot;$&quot;#,##0.00"/>
    <numFmt numFmtId="188" formatCode="0.0"/>
    <numFmt numFmtId="189" formatCode="0.0%"/>
    <numFmt numFmtId="190" formatCode="0.000"/>
    <numFmt numFmtId="191" formatCode="0.000%"/>
  </numFmts>
  <fonts count="39">
    <font>
      <sz val="10"/>
      <name val="Arial"/>
      <family val="0"/>
    </font>
    <font>
      <b/>
      <sz val="10"/>
      <name val="Arial"/>
      <family val="2"/>
    </font>
    <font>
      <b/>
      <i/>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xf>
    <xf numFmtId="0" fontId="0" fillId="33" borderId="0" xfId="0" applyFill="1" applyAlignment="1">
      <alignment/>
    </xf>
    <xf numFmtId="0" fontId="2" fillId="33" borderId="0" xfId="0" applyFont="1" applyFill="1" applyAlignment="1">
      <alignment/>
    </xf>
    <xf numFmtId="0" fontId="1" fillId="33" borderId="0" xfId="0" applyFont="1" applyFill="1" applyAlignment="1">
      <alignment/>
    </xf>
    <xf numFmtId="0" fontId="0" fillId="0" borderId="0" xfId="0" applyFill="1" applyAlignment="1">
      <alignment horizontal="center"/>
    </xf>
    <xf numFmtId="0" fontId="0" fillId="0" borderId="0" xfId="0" applyFill="1" applyAlignment="1">
      <alignment/>
    </xf>
    <xf numFmtId="9" fontId="0" fillId="0" borderId="0" xfId="0" applyNumberFormat="1" applyFill="1" applyAlignment="1">
      <alignment horizontal="center"/>
    </xf>
    <xf numFmtId="2" fontId="0" fillId="0" borderId="0" xfId="0" applyNumberFormat="1" applyAlignment="1">
      <alignment/>
    </xf>
    <xf numFmtId="1" fontId="0" fillId="33" borderId="0" xfId="0" applyNumberFormat="1" applyFill="1" applyAlignment="1">
      <alignment/>
    </xf>
    <xf numFmtId="1" fontId="1" fillId="33" borderId="0" xfId="0" applyNumberFormat="1" applyFont="1" applyFill="1" applyAlignment="1">
      <alignment/>
    </xf>
    <xf numFmtId="9" fontId="0" fillId="0" borderId="0" xfId="0" applyNumberFormat="1" applyFill="1" applyAlignment="1">
      <alignment/>
    </xf>
    <xf numFmtId="1" fontId="0" fillId="0" borderId="0" xfId="0" applyNumberFormat="1" applyAlignment="1">
      <alignment/>
    </xf>
    <xf numFmtId="1" fontId="0" fillId="0" borderId="0" xfId="0" applyNumberFormat="1" applyFill="1" applyAlignment="1">
      <alignment horizontal="center"/>
    </xf>
    <xf numFmtId="2" fontId="0" fillId="0" borderId="0" xfId="0" applyNumberFormat="1" applyFill="1" applyAlignment="1">
      <alignment horizontal="center"/>
    </xf>
    <xf numFmtId="2" fontId="0" fillId="0" borderId="0" xfId="0" applyNumberFormat="1" applyFill="1" applyAlignment="1">
      <alignment/>
    </xf>
    <xf numFmtId="0" fontId="0" fillId="33" borderId="0" xfId="0" applyFont="1" applyFill="1" applyAlignment="1">
      <alignment/>
    </xf>
    <xf numFmtId="9" fontId="0" fillId="0" borderId="0" xfId="59"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1</xdr:row>
      <xdr:rowOff>123825</xdr:rowOff>
    </xdr:from>
    <xdr:to>
      <xdr:col>15</xdr:col>
      <xdr:colOff>314325</xdr:colOff>
      <xdr:row>45</xdr:row>
      <xdr:rowOff>114300</xdr:rowOff>
    </xdr:to>
    <xdr:sp>
      <xdr:nvSpPr>
        <xdr:cNvPr id="1" name="TextBox 1"/>
        <xdr:cNvSpPr txBox="1">
          <a:spLocks noChangeArrowheads="1"/>
        </xdr:cNvSpPr>
      </xdr:nvSpPr>
      <xdr:spPr>
        <a:xfrm>
          <a:off x="1895475" y="285750"/>
          <a:ext cx="7277100" cy="7115175"/>
        </a:xfrm>
        <a:prstGeom prst="rect">
          <a:avLst/>
        </a:prstGeom>
        <a:solidFill>
          <a:srgbClr val="EBF1DE"/>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Tekno is a company involved</a:t>
          </a:r>
          <a:r>
            <a:rPr lang="en-US" cap="none" sz="1100" b="0" i="0" u="none" baseline="0">
              <a:solidFill>
                <a:srgbClr val="000000"/>
              </a:solidFill>
              <a:latin typeface="Calibri"/>
              <a:ea typeface="Calibri"/>
              <a:cs typeface="Calibri"/>
            </a:rPr>
            <a:t> in the Technology sector specializing in Data Storage and Computer Peripherals. The company is seeking a bank loan and so is preparing an internal assessment of its overall health, financial needs, as well as the potential for value enhancing future investments. Some initial data has been gathered (please see the </a:t>
          </a:r>
          <a:r>
            <a:rPr lang="en-US" cap="none" sz="1100" b="1" i="0" u="none" baseline="0">
              <a:solidFill>
                <a:srgbClr val="000000"/>
              </a:solidFill>
              <a:latin typeface="Calibri"/>
              <a:ea typeface="Calibri"/>
              <a:cs typeface="Calibri"/>
            </a:rPr>
            <a:t>Historical Financial Statements</a:t>
          </a:r>
          <a:r>
            <a:rPr lang="en-US" cap="none" sz="1100" b="0" i="0" u="none" baseline="0">
              <a:solidFill>
                <a:srgbClr val="000000"/>
              </a:solidFill>
              <a:latin typeface="Calibri"/>
              <a:ea typeface="Calibri"/>
              <a:cs typeface="Calibri"/>
            </a:rPr>
            <a:t> and </a:t>
          </a:r>
          <a:r>
            <a:rPr lang="en-US" cap="none" sz="1100" b="1" i="0" u="none" baseline="0">
              <a:solidFill>
                <a:srgbClr val="000000"/>
              </a:solidFill>
              <a:latin typeface="Calibri"/>
              <a:ea typeface="Calibri"/>
              <a:cs typeface="Calibri"/>
            </a:rPr>
            <a:t>Similars</a:t>
          </a:r>
          <a:r>
            <a:rPr lang="en-US" cap="none" sz="1100" b="0" i="0" u="none" baseline="0">
              <a:solidFill>
                <a:srgbClr val="000000"/>
              </a:solidFill>
              <a:latin typeface="Calibri"/>
              <a:ea typeface="Calibri"/>
              <a:cs typeface="Calibri"/>
            </a:rPr>
            <a:t> sheets in this file.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Your task is to implement the following analysis: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a:t>
          </a:r>
          <a:r>
            <a:rPr lang="en-US" cap="none" sz="1100" b="1" i="0" u="none" baseline="0">
              <a:solidFill>
                <a:srgbClr val="000000"/>
              </a:solidFill>
              <a:latin typeface="Calibri"/>
              <a:ea typeface="Calibri"/>
              <a:cs typeface="Calibri"/>
            </a:rPr>
            <a:t>Provide an assessment of Tekno's overall financial health</a:t>
          </a:r>
          <a:r>
            <a:rPr lang="en-US" cap="none" sz="1100" b="0" i="0" u="none" baseline="0">
              <a:solidFill>
                <a:srgbClr val="000000"/>
              </a:solidFill>
              <a:latin typeface="Calibri"/>
              <a:ea typeface="Calibri"/>
              <a:cs typeface="Calibri"/>
            </a:rPr>
            <a:t>. For this part, you are encouraged to use as many of the tools we have covered as possible.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Provide an estimate of Tekno's financing needs for 2017</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have to come up with a forecast ratio by using CAGR (compound annual growth) goal seek function of excel 
</a:t>
          </a:r>
          <a:r>
            <a:rPr lang="en-US" cap="none" sz="1100" b="0" i="0" u="none" baseline="0">
              <a:solidFill>
                <a:srgbClr val="000000"/>
              </a:solidFill>
              <a:latin typeface="Calibri"/>
              <a:ea typeface="Calibri"/>
              <a:cs typeface="Calibri"/>
            </a:rPr>
            <a:t>3. Because the company needs to quantify its future value creation capability, you are also asked to </a:t>
          </a:r>
          <a:r>
            <a:rPr lang="en-US" cap="none" sz="1100" b="1" i="0" u="none" baseline="0">
              <a:solidFill>
                <a:srgbClr val="000000"/>
              </a:solidFill>
              <a:latin typeface="Calibri"/>
              <a:ea typeface="Calibri"/>
              <a:cs typeface="Calibri"/>
            </a:rPr>
            <a:t>estimate the company's Weighted Average Cost of Capital</a:t>
          </a:r>
          <a:r>
            <a:rPr lang="en-US" cap="none" sz="1100" b="0" i="0" u="none" baseline="0">
              <a:solidFill>
                <a:srgbClr val="000000"/>
              </a:solidFill>
              <a:latin typeface="Calibri"/>
              <a:ea typeface="Calibri"/>
              <a:cs typeface="Calibri"/>
            </a:rPr>
            <a:t>. You may assume the following: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Corporate tax rate for Tekno is 15%
</a:t>
          </a:r>
          <a:r>
            <a:rPr lang="en-US" cap="none" sz="1100" b="0" i="0" u="none" baseline="0">
              <a:solidFill>
                <a:srgbClr val="000000"/>
              </a:solidFill>
              <a:latin typeface="Calibri"/>
              <a:ea typeface="Calibri"/>
              <a:cs typeface="Calibri"/>
            </a:rPr>
            <a:t> b) Target Capital structure (D/V) for Tekno is 20%
</a:t>
          </a:r>
          <a:r>
            <a:rPr lang="en-US" cap="none" sz="1100" b="0" i="0" u="none" baseline="0">
              <a:solidFill>
                <a:srgbClr val="000000"/>
              </a:solidFill>
              <a:latin typeface="Calibri"/>
              <a:ea typeface="Calibri"/>
              <a:cs typeface="Calibri"/>
            </a:rPr>
            <a:t> c)  The group of similar companies is as listed in the Similars sheet provided in this file.
</a:t>
          </a:r>
          <a:r>
            <a:rPr lang="en-US" cap="none" sz="1100" b="0" i="0" u="none" baseline="0">
              <a:solidFill>
                <a:srgbClr val="000000"/>
              </a:solidFill>
              <a:latin typeface="Calibri"/>
              <a:ea typeface="Calibri"/>
              <a:cs typeface="Calibri"/>
            </a:rPr>
            <a:t> d) To estimate the corporate tax rate for for the similars, you may use the actual taxes reflected in the most  recent Income Statement found in Yahoo Finance. 
</a:t>
          </a:r>
          <a:r>
            <a:rPr lang="en-US" cap="none" sz="1100" b="0" i="0" u="none" baseline="0">
              <a:solidFill>
                <a:srgbClr val="000000"/>
              </a:solidFill>
              <a:latin typeface="Calibri"/>
              <a:ea typeface="Calibri"/>
              <a:cs typeface="Calibri"/>
            </a:rPr>
            <a:t> e) For leverage calculation of similars, your D can be assumed to be equal to Total Debt as presented in Yahoo  Finance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Instructor 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The optimal format for this report is to provide two files: a word document with your responses and an excel document that contains your calculations.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The Word document should (a) clearly identify the question (in bold) and then proceed to provide the answer below it. (b) incorporate relevant tables, graphs or calculations within the body of the word document. In essence, your document should be self-contained in that I should be able to read and understand your analysis without having to continuously go to the excel 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The excel sheet should present calculations in a well-structured and organized manner with your answers clearly marked (this is important, as I will not "chase" your answer). While your answers are actually presented in the word document, the supporting excel file will be used to check or clarify any calculation.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Please make sure to always explain your steps and clearly identify any additional references you may use. Regarding the former, keep in mind that showing how much you thought about the steps is more important than getting the "correct" answer. Show me that you understand what you are doing.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Keep in mind that the score will be a function of two criteria: (a) Did you address the question being asked? and (b) How does your response compare to others?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0</xdr:row>
      <xdr:rowOff>95250</xdr:rowOff>
    </xdr:from>
    <xdr:to>
      <xdr:col>9</xdr:col>
      <xdr:colOff>266700</xdr:colOff>
      <xdr:row>11</xdr:row>
      <xdr:rowOff>28575</xdr:rowOff>
    </xdr:to>
    <xdr:sp>
      <xdr:nvSpPr>
        <xdr:cNvPr id="1" name="TextBox 1"/>
        <xdr:cNvSpPr txBox="1">
          <a:spLocks noChangeArrowheads="1"/>
        </xdr:cNvSpPr>
      </xdr:nvSpPr>
      <xdr:spPr>
        <a:xfrm>
          <a:off x="1352550" y="95250"/>
          <a:ext cx="4229100" cy="1714500"/>
        </a:xfrm>
        <a:prstGeom prst="rect">
          <a:avLst/>
        </a:prstGeom>
        <a:solidFill>
          <a:srgbClr val="EBF1DE"/>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ticker symbols of </a:t>
          </a:r>
          <a:r>
            <a:rPr lang="en-US" cap="none" sz="1100" b="0" i="0" u="none" baseline="0">
              <a:solidFill>
                <a:srgbClr val="000000"/>
              </a:solidFill>
              <a:latin typeface="Calibri"/>
              <a:ea typeface="Calibri"/>
              <a:cs typeface="Calibri"/>
            </a:rPr>
            <a:t>similar companies involved in Data Storage and Computer Peripherals are:
</a:t>
          </a:r>
          <a:r>
            <a:rPr lang="en-US" cap="none" sz="1100" b="0" i="0" u="none" baseline="0">
              <a:solidFill>
                <a:srgbClr val="000000"/>
              </a:solidFill>
              <a:latin typeface="Calibri"/>
              <a:ea typeface="Calibri"/>
              <a:cs typeface="Calibri"/>
            </a:rPr>
            <a:t>NTAP
</a:t>
          </a:r>
          <a:r>
            <a:rPr lang="en-US" cap="none" sz="1100" b="0" i="0" u="none" baseline="0">
              <a:solidFill>
                <a:srgbClr val="000000"/>
              </a:solidFill>
              <a:latin typeface="Calibri"/>
              <a:ea typeface="Calibri"/>
              <a:cs typeface="Calibri"/>
            </a:rPr>
            <a:t>BRCD
</a:t>
          </a:r>
          <a:r>
            <a:rPr lang="en-US" cap="none" sz="1100" b="0" i="0" u="none" baseline="0">
              <a:solidFill>
                <a:srgbClr val="000000"/>
              </a:solidFill>
              <a:latin typeface="Calibri"/>
              <a:ea typeface="Calibri"/>
              <a:cs typeface="Calibri"/>
            </a:rPr>
            <a:t>TDC
</a:t>
          </a:r>
          <a:r>
            <a:rPr lang="en-US" cap="none" sz="1100" b="0" i="0" u="none" baseline="0">
              <a:solidFill>
                <a:srgbClr val="000000"/>
              </a:solidFill>
              <a:latin typeface="Calibri"/>
              <a:ea typeface="Calibri"/>
              <a:cs typeface="Calibri"/>
            </a:rPr>
            <a:t>EFII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S1" sqref="S1"/>
    </sheetView>
  </sheetViews>
  <sheetFormatPr defaultColWidth="8.8515625" defaultRowHeight="12.75"/>
  <sheetData/>
  <sheetProtection/>
  <printOptions/>
  <pageMargins left="0.75" right="0.75" top="1" bottom="1" header="0.3" footer="0.3"/>
  <pageSetup orientation="portrait" paperSize="3"/>
  <drawing r:id="rId1"/>
</worksheet>
</file>

<file path=xl/worksheets/sheet2.xml><?xml version="1.0" encoding="utf-8"?>
<worksheet xmlns="http://schemas.openxmlformats.org/spreadsheetml/2006/main" xmlns:r="http://schemas.openxmlformats.org/officeDocument/2006/relationships">
  <dimension ref="A1:I34"/>
  <sheetViews>
    <sheetView tabSelected="1" zoomScale="150" zoomScaleNormal="150" zoomScalePageLayoutView="0" workbookViewId="0" topLeftCell="A1">
      <pane ySplit="1" topLeftCell="A2" activePane="bottomLeft" state="frozen"/>
      <selection pane="topLeft" activeCell="A1" sqref="A1"/>
      <selection pane="bottomLeft" activeCell="D27" sqref="D27"/>
    </sheetView>
  </sheetViews>
  <sheetFormatPr defaultColWidth="11.57421875" defaultRowHeight="12.75"/>
  <cols>
    <col min="1" max="1" width="50.8515625" style="0" bestFit="1" customWidth="1"/>
    <col min="2" max="2" width="9.140625" style="0" bestFit="1" customWidth="1"/>
    <col min="3" max="4" width="8.140625" style="0" bestFit="1" customWidth="1"/>
    <col min="5" max="5" width="19.140625" style="0" bestFit="1" customWidth="1"/>
    <col min="6" max="6" width="17.8515625" style="0" bestFit="1" customWidth="1"/>
    <col min="7" max="16384" width="11.421875" style="0" customWidth="1"/>
  </cols>
  <sheetData>
    <row r="1" spans="1:6" ht="12.75">
      <c r="A1" s="1" t="s">
        <v>1</v>
      </c>
      <c r="B1" s="2">
        <v>2014</v>
      </c>
      <c r="C1" s="2">
        <v>2015</v>
      </c>
      <c r="D1" s="2">
        <v>2016</v>
      </c>
      <c r="E1" s="4" t="s">
        <v>0</v>
      </c>
      <c r="F1" s="5" t="s">
        <v>0</v>
      </c>
    </row>
    <row r="2" spans="1:6" ht="12.75">
      <c r="A2" s="1" t="s">
        <v>2</v>
      </c>
      <c r="B2" s="1">
        <v>2921</v>
      </c>
      <c r="C2" s="1">
        <v>3477</v>
      </c>
      <c r="D2" s="1">
        <v>4519</v>
      </c>
      <c r="E2" s="10" t="s">
        <v>0</v>
      </c>
      <c r="F2" s="10"/>
    </row>
    <row r="3" spans="1:6" ht="12.75">
      <c r="A3" s="1" t="s">
        <v>3</v>
      </c>
      <c r="B3" s="1"/>
      <c r="C3" s="1"/>
      <c r="D3" s="1"/>
      <c r="E3" s="10"/>
      <c r="F3" s="10"/>
    </row>
    <row r="4" spans="1:6" ht="12.75">
      <c r="A4" s="1" t="s">
        <v>4</v>
      </c>
      <c r="B4" s="1">
        <v>330</v>
      </c>
      <c r="C4" s="1">
        <v>337</v>
      </c>
      <c r="D4" s="1">
        <v>432</v>
      </c>
      <c r="E4" s="10"/>
      <c r="F4" s="10"/>
    </row>
    <row r="5" spans="1:6" ht="12.75">
      <c r="A5" s="1" t="s">
        <v>5</v>
      </c>
      <c r="B5" s="1">
        <v>2209</v>
      </c>
      <c r="C5" s="1">
        <v>2729</v>
      </c>
      <c r="D5" s="1">
        <v>3579</v>
      </c>
      <c r="E5" s="10"/>
      <c r="F5" s="10"/>
    </row>
    <row r="6" spans="1:6" ht="12.75">
      <c r="A6" s="1" t="s">
        <v>6</v>
      </c>
      <c r="B6" s="1">
        <v>337</v>
      </c>
      <c r="C6" s="1">
        <v>432</v>
      </c>
      <c r="D6" s="1">
        <v>587</v>
      </c>
      <c r="E6" s="10"/>
      <c r="F6" s="10"/>
    </row>
    <row r="7" spans="1:7" ht="12.75">
      <c r="A7" s="1" t="s">
        <v>7</v>
      </c>
      <c r="B7" s="1">
        <f>+B4+B5-B6</f>
        <v>2202</v>
      </c>
      <c r="C7" s="1">
        <f>+C4+C5-C6</f>
        <v>2634</v>
      </c>
      <c r="D7" s="1">
        <f>+D4+D5-D6</f>
        <v>3424</v>
      </c>
      <c r="E7" s="13" t="s">
        <v>0</v>
      </c>
      <c r="F7" s="14" t="s">
        <v>0</v>
      </c>
      <c r="G7" s="7"/>
    </row>
    <row r="8" spans="1:7" ht="12.75">
      <c r="A8" s="3" t="s">
        <v>8</v>
      </c>
      <c r="B8" s="3">
        <f>+B2-B7</f>
        <v>719</v>
      </c>
      <c r="C8" s="3">
        <f>+C2-C7</f>
        <v>843</v>
      </c>
      <c r="D8" s="3">
        <f>+D2-D7</f>
        <v>1095</v>
      </c>
      <c r="E8" s="4"/>
      <c r="F8" s="13"/>
      <c r="G8" s="7"/>
    </row>
    <row r="9" spans="1:7" ht="12.75">
      <c r="A9" s="1" t="s">
        <v>9</v>
      </c>
      <c r="B9" s="1">
        <v>622</v>
      </c>
      <c r="C9" s="1">
        <v>717</v>
      </c>
      <c r="D9" s="1">
        <v>940</v>
      </c>
      <c r="E9" s="6" t="s">
        <v>0</v>
      </c>
      <c r="F9" s="13" t="s">
        <v>0</v>
      </c>
      <c r="G9" s="7"/>
    </row>
    <row r="10" spans="1:7" ht="12.75">
      <c r="A10" s="3" t="s">
        <v>10</v>
      </c>
      <c r="B10" s="3">
        <f>+B8-B9</f>
        <v>97</v>
      </c>
      <c r="C10" s="3">
        <f>+C8-C9</f>
        <v>126</v>
      </c>
      <c r="D10" s="3">
        <f>+D8-D9</f>
        <v>155</v>
      </c>
      <c r="E10" s="4"/>
      <c r="F10" s="13" t="s">
        <v>0</v>
      </c>
      <c r="G10" s="7"/>
    </row>
    <row r="11" spans="1:7" ht="12.75">
      <c r="A11" s="1" t="s">
        <v>11</v>
      </c>
      <c r="B11" s="1">
        <v>23</v>
      </c>
      <c r="C11" s="1">
        <v>42</v>
      </c>
      <c r="D11" s="1">
        <v>56</v>
      </c>
      <c r="E11" s="12" t="s">
        <v>0</v>
      </c>
      <c r="F11" s="13" t="s">
        <v>0</v>
      </c>
      <c r="G11" s="7"/>
    </row>
    <row r="12" spans="1:7" ht="12.75">
      <c r="A12" s="3" t="s">
        <v>12</v>
      </c>
      <c r="B12" s="3">
        <f>+B10-B11</f>
        <v>74</v>
      </c>
      <c r="C12" s="3">
        <f>+C10-C11</f>
        <v>84</v>
      </c>
      <c r="D12" s="3">
        <f>+D10-D11</f>
        <v>99</v>
      </c>
      <c r="E12" s="4"/>
      <c r="F12" s="13"/>
      <c r="G12" s="7" t="s">
        <v>0</v>
      </c>
    </row>
    <row r="13" spans="1:7" ht="12.75">
      <c r="A13" s="1" t="s">
        <v>13</v>
      </c>
      <c r="B13" s="1">
        <v>14</v>
      </c>
      <c r="C13" s="1">
        <v>16</v>
      </c>
      <c r="D13" s="1">
        <v>22</v>
      </c>
      <c r="E13" s="6" t="s">
        <v>0</v>
      </c>
      <c r="F13" s="13" t="s">
        <v>0</v>
      </c>
      <c r="G13" s="7" t="s">
        <v>0</v>
      </c>
    </row>
    <row r="14" spans="1:7" ht="12.75">
      <c r="A14" s="3" t="s">
        <v>14</v>
      </c>
      <c r="B14" s="3">
        <f>+B12-B13</f>
        <v>60</v>
      </c>
      <c r="C14" s="3">
        <f>+C12-C13</f>
        <v>68</v>
      </c>
      <c r="D14" s="3">
        <f>+D12-D13</f>
        <v>77</v>
      </c>
      <c r="E14" s="6" t="s">
        <v>0</v>
      </c>
      <c r="F14" s="13" t="s">
        <v>0</v>
      </c>
      <c r="G14" s="7" t="s">
        <v>0</v>
      </c>
    </row>
    <row r="15" spans="2:7" ht="12.75">
      <c r="B15" t="s">
        <v>0</v>
      </c>
      <c r="C15" t="s">
        <v>0</v>
      </c>
      <c r="D15" t="s">
        <v>0</v>
      </c>
      <c r="E15" s="4"/>
      <c r="F15" s="13" t="s">
        <v>0</v>
      </c>
      <c r="G15" s="7" t="s">
        <v>0</v>
      </c>
    </row>
    <row r="16" spans="1:7" ht="12.75">
      <c r="A16" s="1" t="s">
        <v>15</v>
      </c>
      <c r="B16" s="1"/>
      <c r="C16" s="1"/>
      <c r="D16" s="1"/>
      <c r="E16" s="4"/>
      <c r="F16" s="13" t="s">
        <v>0</v>
      </c>
      <c r="G16" s="7" t="s">
        <v>0</v>
      </c>
    </row>
    <row r="17" spans="1:9" ht="12.75">
      <c r="A17" s="1" t="s">
        <v>16</v>
      </c>
      <c r="B17" s="1">
        <v>43</v>
      </c>
      <c r="C17" s="1">
        <v>52</v>
      </c>
      <c r="D17" s="1">
        <v>56</v>
      </c>
      <c r="E17" s="6" t="s">
        <v>0</v>
      </c>
      <c r="F17" s="13" t="s">
        <v>0</v>
      </c>
      <c r="G17" s="7"/>
      <c r="I17" t="s">
        <v>0</v>
      </c>
    </row>
    <row r="18" spans="1:9" ht="12.75">
      <c r="A18" s="1" t="s">
        <v>17</v>
      </c>
      <c r="B18" s="1">
        <v>306</v>
      </c>
      <c r="C18" s="1">
        <v>411</v>
      </c>
      <c r="D18" s="1">
        <v>606</v>
      </c>
      <c r="E18" s="6" t="s">
        <v>0</v>
      </c>
      <c r="F18" s="13" t="s">
        <v>0</v>
      </c>
      <c r="G18" s="7"/>
      <c r="I18" t="s">
        <v>0</v>
      </c>
    </row>
    <row r="19" spans="1:9" ht="12.75">
      <c r="A19" s="1" t="s">
        <v>18</v>
      </c>
      <c r="B19" s="1">
        <v>337</v>
      </c>
      <c r="C19" s="1">
        <v>432</v>
      </c>
      <c r="D19" s="1">
        <v>587</v>
      </c>
      <c r="E19" s="6" t="s">
        <v>0</v>
      </c>
      <c r="F19" s="13" t="s">
        <v>0</v>
      </c>
      <c r="G19" s="7"/>
      <c r="I19" t="s">
        <v>0</v>
      </c>
    </row>
    <row r="20" spans="1:9" ht="12.75">
      <c r="A20" s="3" t="s">
        <v>19</v>
      </c>
      <c r="B20" s="3">
        <f>SUM(B17:B19)</f>
        <v>686</v>
      </c>
      <c r="C20" s="3">
        <f>SUM(C17:C19)</f>
        <v>895</v>
      </c>
      <c r="D20" s="3">
        <f>SUM(D17:D19)</f>
        <v>1249</v>
      </c>
      <c r="E20" s="4"/>
      <c r="F20" s="12" t="s">
        <v>0</v>
      </c>
      <c r="I20" t="s">
        <v>0</v>
      </c>
    </row>
    <row r="21" spans="1:9" ht="12.75">
      <c r="A21" s="1" t="s">
        <v>20</v>
      </c>
      <c r="B21" s="8">
        <v>233</v>
      </c>
      <c r="C21" s="8">
        <v>262</v>
      </c>
      <c r="D21" s="8">
        <v>388</v>
      </c>
      <c r="E21" s="4"/>
      <c r="F21" s="6"/>
      <c r="I21" t="s">
        <v>0</v>
      </c>
    </row>
    <row r="22" spans="1:9" ht="12.75">
      <c r="A22" s="3" t="s">
        <v>21</v>
      </c>
      <c r="B22" s="3">
        <f>+B20+B21</f>
        <v>919</v>
      </c>
      <c r="C22" s="9">
        <f>+C20+C21</f>
        <v>1157</v>
      </c>
      <c r="D22" s="9">
        <f>+D20+D21</f>
        <v>1637</v>
      </c>
      <c r="E22" s="4"/>
      <c r="F22" s="6"/>
      <c r="I22" t="s">
        <v>0</v>
      </c>
    </row>
    <row r="23" spans="5:9" ht="12.75">
      <c r="E23" s="4" t="s">
        <v>0</v>
      </c>
      <c r="F23" s="6"/>
      <c r="I23" t="s">
        <v>0</v>
      </c>
    </row>
    <row r="24" spans="1:6" ht="12.75">
      <c r="A24" s="1" t="s">
        <v>30</v>
      </c>
      <c r="B24" s="1"/>
      <c r="C24" s="1"/>
      <c r="D24" s="1"/>
      <c r="E24" s="4"/>
      <c r="F24" s="6"/>
    </row>
    <row r="25" spans="1:6" ht="12.75">
      <c r="A25" s="15" t="s">
        <v>32</v>
      </c>
      <c r="B25" s="15" t="s">
        <v>0</v>
      </c>
      <c r="C25" s="1">
        <v>260</v>
      </c>
      <c r="D25" s="1">
        <v>617</v>
      </c>
      <c r="E25" s="4"/>
      <c r="F25" s="6"/>
    </row>
    <row r="26" spans="1:5" ht="12.75">
      <c r="A26" s="1" t="s">
        <v>22</v>
      </c>
      <c r="B26" s="1">
        <v>213</v>
      </c>
      <c r="C26" s="1">
        <v>340</v>
      </c>
      <c r="D26" s="1">
        <v>376</v>
      </c>
      <c r="E26" s="4"/>
    </row>
    <row r="27" spans="1:5" ht="12.75">
      <c r="A27" s="1" t="s">
        <v>23</v>
      </c>
      <c r="B27" s="1">
        <v>42</v>
      </c>
      <c r="C27" s="1">
        <v>45</v>
      </c>
      <c r="D27" s="1">
        <v>75</v>
      </c>
      <c r="E27" s="4"/>
    </row>
    <row r="28" spans="1:6" ht="12.75">
      <c r="A28" s="1" t="s">
        <v>24</v>
      </c>
      <c r="B28" s="1">
        <v>20</v>
      </c>
      <c r="C28" s="1">
        <v>20</v>
      </c>
      <c r="D28" s="1">
        <v>20</v>
      </c>
      <c r="E28" s="4"/>
      <c r="F28" s="6"/>
    </row>
    <row r="29" spans="1:6" ht="12.75">
      <c r="A29" s="3" t="s">
        <v>25</v>
      </c>
      <c r="B29" s="3">
        <f>SUM(B25:B28)</f>
        <v>275</v>
      </c>
      <c r="C29" s="3">
        <f>SUM(C25:C28)</f>
        <v>665</v>
      </c>
      <c r="D29" s="3">
        <f>SUM(D25:D28)</f>
        <v>1088</v>
      </c>
      <c r="E29" s="4"/>
      <c r="F29" s="6"/>
    </row>
    <row r="30" spans="1:8" ht="12.75">
      <c r="A30" s="1" t="s">
        <v>26</v>
      </c>
      <c r="B30" s="1">
        <v>140</v>
      </c>
      <c r="C30" s="1">
        <v>120</v>
      </c>
      <c r="D30" s="1">
        <v>100</v>
      </c>
      <c r="E30" s="4"/>
      <c r="F30" s="6"/>
      <c r="H30" s="11" t="s">
        <v>0</v>
      </c>
    </row>
    <row r="31" spans="1:6" ht="12.75">
      <c r="A31" s="3" t="s">
        <v>27</v>
      </c>
      <c r="B31" s="3">
        <f>+B29+B30</f>
        <v>415</v>
      </c>
      <c r="C31" s="3">
        <f>+C29+C30</f>
        <v>785</v>
      </c>
      <c r="D31" s="3">
        <f>+D29+D30</f>
        <v>1188</v>
      </c>
      <c r="E31" s="4"/>
      <c r="F31" s="6"/>
    </row>
    <row r="32" spans="1:6" ht="12.75">
      <c r="A32" s="1" t="s">
        <v>28</v>
      </c>
      <c r="B32" s="1">
        <v>504</v>
      </c>
      <c r="C32" s="1">
        <v>372</v>
      </c>
      <c r="D32" s="1">
        <v>449</v>
      </c>
      <c r="E32" s="4"/>
      <c r="F32" s="6"/>
    </row>
    <row r="33" spans="1:6" ht="12.75">
      <c r="A33" s="3" t="s">
        <v>29</v>
      </c>
      <c r="B33" s="9">
        <f>SUM(B32:B32)</f>
        <v>504</v>
      </c>
      <c r="C33" s="9">
        <f>SUM(C32:C32)</f>
        <v>372</v>
      </c>
      <c r="D33" s="9">
        <f>SUM(D32:D32)</f>
        <v>449</v>
      </c>
      <c r="E33" s="4"/>
      <c r="F33" s="4"/>
    </row>
    <row r="34" spans="1:6" ht="12.75">
      <c r="A34" s="3" t="s">
        <v>31</v>
      </c>
      <c r="B34" s="9">
        <f>+B31+B33</f>
        <v>919</v>
      </c>
      <c r="C34" s="9">
        <f>+C31+C33</f>
        <v>1157</v>
      </c>
      <c r="D34" s="9">
        <f>+D31+D33</f>
        <v>1637</v>
      </c>
      <c r="E34" s="4"/>
      <c r="F34" s="4"/>
    </row>
  </sheetData>
  <sheetProtection/>
  <printOptions/>
  <pageMargins left="0.75" right="0.75" top="1" bottom="1" header="0" footer="0"/>
  <pageSetup horizontalDpi="360" verticalDpi="360" orientation="portrait" scale="110"/>
</worksheet>
</file>

<file path=xl/worksheets/sheet3.xml><?xml version="1.0" encoding="utf-8"?>
<worksheet xmlns="http://schemas.openxmlformats.org/spreadsheetml/2006/main" xmlns:r="http://schemas.openxmlformats.org/officeDocument/2006/relationships">
  <dimension ref="G3:G5"/>
  <sheetViews>
    <sheetView zoomScalePageLayoutView="0" workbookViewId="0" topLeftCell="A1">
      <selection activeCell="K19" sqref="K19:K20"/>
    </sheetView>
  </sheetViews>
  <sheetFormatPr defaultColWidth="8.8515625" defaultRowHeight="12.75"/>
  <sheetData>
    <row r="3" ht="12.75">
      <c r="G3" s="16"/>
    </row>
    <row r="4" ht="12.75">
      <c r="G4" s="16"/>
    </row>
    <row r="5" ht="12.75">
      <c r="G5" s="16"/>
    </row>
  </sheetData>
  <sheetProtection/>
  <printOptions/>
  <pageMargins left="0.75" right="0.75" top="1" bottom="1" header="0.3" footer="0.3"/>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Gonzalo Chavez</dc:creator>
  <cp:keywords/>
  <dc:description/>
  <cp:lastModifiedBy>Microsoft Office User</cp:lastModifiedBy>
  <cp:lastPrinted>2008-10-09T15:06:51Z</cp:lastPrinted>
  <dcterms:created xsi:type="dcterms:W3CDTF">1999-08-13T21:07:43Z</dcterms:created>
  <dcterms:modified xsi:type="dcterms:W3CDTF">2017-02-15T18:33:54Z</dcterms:modified>
  <cp:category/>
  <cp:version/>
  <cp:contentType/>
  <cp:contentStatus/>
</cp:coreProperties>
</file>